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.antonio\Desktop\"/>
    </mc:Choice>
  </mc:AlternateContent>
  <xr:revisionPtr revIDLastSave="0" documentId="13_ncr:1_{77259785-131C-47A7-9DE8-4A0B6E398896}" xr6:coauthVersionLast="46" xr6:coauthVersionMax="46" xr10:uidLastSave="{00000000-0000-0000-0000-000000000000}"/>
  <workbookProtection workbookAlgorithmName="SHA-512" workbookHashValue="b3p0kyQoEVJb+4MvUYWjqA68dkbN+WdU1cIt8EZr+DPuD4iidwPmdtnVlCHhdfX9jtWv0RtZmPLMqpGc837m8Q==" workbookSaltValue="Ck/qb7Co+IoSxMPJ5cIgNg==" workbookSpinCount="100000" lockStructure="1"/>
  <bookViews>
    <workbookView xWindow="-120" yWindow="-120" windowWidth="19440" windowHeight="15000" activeTab="1" xr2:uid="{6A2A6AFA-26D7-47F8-B292-0CF72355238E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F24" i="2" s="1"/>
  <c r="D23" i="2"/>
  <c r="E23" i="2" s="1"/>
  <c r="D22" i="2"/>
  <c r="F22" i="2" s="1"/>
  <c r="D21" i="2"/>
  <c r="F21" i="2" s="1"/>
  <c r="D20" i="2"/>
  <c r="F20" i="2" s="1"/>
  <c r="D10" i="2"/>
  <c r="E10" i="2" s="1"/>
  <c r="D9" i="2"/>
  <c r="E9" i="2" s="1"/>
  <c r="D8" i="2"/>
  <c r="F8" i="2" s="1"/>
  <c r="D7" i="2"/>
  <c r="F7" i="2" s="1"/>
  <c r="D6" i="2"/>
  <c r="E6" i="2" s="1"/>
  <c r="E22" i="2" l="1"/>
  <c r="F23" i="2"/>
  <c r="E21" i="2"/>
  <c r="E20" i="2"/>
  <c r="E24" i="2"/>
  <c r="E7" i="2"/>
  <c r="F9" i="2"/>
  <c r="F10" i="2"/>
  <c r="F6" i="2"/>
  <c r="E8" i="2"/>
</calcChain>
</file>

<file path=xl/sharedStrings.xml><?xml version="1.0" encoding="utf-8"?>
<sst xmlns="http://schemas.openxmlformats.org/spreadsheetml/2006/main" count="14" uniqueCount="9">
  <si>
    <t>durata</t>
  </si>
  <si>
    <t>importo acquisto</t>
  </si>
  <si>
    <t xml:space="preserve">acconto </t>
  </si>
  <si>
    <t xml:space="preserve">importo rata </t>
  </si>
  <si>
    <t>importo di vendita</t>
  </si>
  <si>
    <t xml:space="preserve">Calcolo dilazione vendita rateale importi fino a 20mla euro </t>
  </si>
  <si>
    <t>Calcolo dilaizone di vendita rateale importi tra 20mla e 50mla</t>
  </si>
  <si>
    <t xml:space="preserve">NB </t>
  </si>
  <si>
    <t>Modificare solo la casella in 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</si>
</sst>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u/>
      <sz val="11"/>
      <color theme="1"/>
      <name val="Century Gothic"/>
      <family val="2"/>
      <scheme val="minor"/>
    </font>
    <font>
      <b/>
      <u/>
      <sz val="11"/>
      <color theme="1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1" xfId="0" applyBorder="1" applyProtection="1">
      <protection locked="0"/>
    </xf>
    <xf numFmtId="44" fontId="0" fillId="0" borderId="0" xfId="0" applyNumberForma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Protection="1">
      <protection hidden="1"/>
    </xf>
    <xf numFmtId="2" fontId="0" fillId="0" borderId="0" xfId="0" applyNumberFormat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0" borderId="1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0" fillId="0" borderId="1" xfId="0" applyNumberFormat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0" borderId="1" xfId="0" applyBorder="1" applyProtection="1"/>
    <xf numFmtId="16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/>
    <xf numFmtId="0" fontId="0" fillId="0" borderId="0" xfId="0" applyBorder="1" applyAlignment="1" applyProtection="1">
      <protection locked="0"/>
    </xf>
    <xf numFmtId="0" fontId="0" fillId="0" borderId="0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1</xdr:row>
      <xdr:rowOff>28575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AE4A0A5-B48E-4CCB-93CE-E8D93C880D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Citazione">
  <a:themeElements>
    <a:clrScheme name="Citazione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00C6BB"/>
      </a:accent1>
      <a:accent2>
        <a:srgbClr val="6FEBA0"/>
      </a:accent2>
      <a:accent3>
        <a:srgbClr val="B6DF5E"/>
      </a:accent3>
      <a:accent4>
        <a:srgbClr val="EFB251"/>
      </a:accent4>
      <a:accent5>
        <a:srgbClr val="EF755F"/>
      </a:accent5>
      <a:accent6>
        <a:srgbClr val="ED515C"/>
      </a:accent6>
      <a:hlink>
        <a:srgbClr val="8F8F8F"/>
      </a:hlink>
      <a:folHlink>
        <a:srgbClr val="A5A5A5"/>
      </a:folHlink>
    </a:clrScheme>
    <a:fontScheme name="Citazione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Rilievo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0F40F-DB15-4C9C-B0AE-9D84E9F79356}">
  <sheetPr codeName="Foglio1"/>
  <dimension ref="A1:J50"/>
  <sheetViews>
    <sheetView zoomScaleNormal="100" workbookViewId="0">
      <selection activeCell="B32" sqref="B32"/>
    </sheetView>
  </sheetViews>
  <sheetFormatPr defaultRowHeight="16.5" x14ac:dyDescent="0.3"/>
  <cols>
    <col min="2" max="2" width="18.5" customWidth="1"/>
    <col min="3" max="4" width="12.875" customWidth="1"/>
    <col min="5" max="5" width="12.375" customWidth="1"/>
    <col min="6" max="6" width="17.25" customWidth="1"/>
    <col min="7" max="7" width="12.5" customWidth="1"/>
    <col min="8" max="8" width="12.25" customWidth="1"/>
  </cols>
  <sheetData>
    <row r="1" spans="1:10" ht="18.75" x14ac:dyDescent="0.3">
      <c r="A1" s="8"/>
      <c r="B1" s="8"/>
      <c r="C1" s="4"/>
      <c r="D1" s="4"/>
      <c r="E1" s="4"/>
      <c r="F1" s="4"/>
      <c r="G1" s="4"/>
      <c r="H1" s="4"/>
      <c r="I1" s="4"/>
    </row>
    <row r="2" spans="1:10" x14ac:dyDescent="0.3">
      <c r="A2" s="4"/>
      <c r="B2" s="4"/>
      <c r="C2" s="4"/>
      <c r="D2" s="4"/>
      <c r="E2" s="4"/>
      <c r="F2" s="4"/>
      <c r="G2" s="4"/>
      <c r="H2" s="4"/>
      <c r="I2" s="4"/>
    </row>
    <row r="3" spans="1:10" x14ac:dyDescent="0.3">
      <c r="A3" s="4"/>
      <c r="B3" s="4"/>
      <c r="C3" s="4"/>
      <c r="D3" s="4"/>
      <c r="E3" s="4"/>
      <c r="F3" s="4"/>
      <c r="G3" s="4"/>
      <c r="H3" s="4"/>
      <c r="I3" s="4"/>
    </row>
    <row r="4" spans="1:10" x14ac:dyDescent="0.3">
      <c r="A4" s="9"/>
      <c r="B4" s="3"/>
      <c r="C4" s="4"/>
      <c r="D4" s="3"/>
      <c r="E4" s="10"/>
      <c r="F4" s="4"/>
      <c r="G4" s="4"/>
      <c r="H4" s="11"/>
      <c r="I4" s="4"/>
    </row>
    <row r="5" spans="1:10" x14ac:dyDescent="0.3">
      <c r="A5" s="9"/>
      <c r="B5" s="3"/>
      <c r="C5" s="4"/>
      <c r="D5" s="3"/>
      <c r="E5" s="10"/>
      <c r="F5" s="4"/>
      <c r="G5" s="4"/>
      <c r="H5" s="11"/>
      <c r="I5" s="4"/>
    </row>
    <row r="6" spans="1:10" x14ac:dyDescent="0.3">
      <c r="A6" s="9"/>
      <c r="B6" s="3"/>
      <c r="C6" s="4"/>
      <c r="D6" s="3"/>
      <c r="E6" s="10"/>
      <c r="F6" s="4"/>
      <c r="G6" s="4"/>
      <c r="H6" s="11"/>
      <c r="I6" s="4"/>
    </row>
    <row r="7" spans="1:10" x14ac:dyDescent="0.3">
      <c r="A7" s="9"/>
      <c r="B7" s="3"/>
      <c r="C7" s="4"/>
      <c r="D7" s="3"/>
      <c r="E7" s="10"/>
      <c r="F7" s="4"/>
      <c r="G7" s="4"/>
      <c r="H7" s="11"/>
      <c r="I7" s="4"/>
    </row>
    <row r="8" spans="1:10" x14ac:dyDescent="0.3">
      <c r="A8" s="12"/>
      <c r="B8" s="13"/>
      <c r="C8" s="4"/>
      <c r="D8" s="13"/>
      <c r="E8" s="10"/>
      <c r="F8" s="14"/>
      <c r="G8" s="14"/>
      <c r="H8" s="15"/>
      <c r="I8" s="4"/>
    </row>
    <row r="15" spans="1:10" x14ac:dyDescent="0.3">
      <c r="E15" s="2"/>
    </row>
    <row r="16" spans="1:10" x14ac:dyDescent="0.3">
      <c r="J16" s="1"/>
    </row>
    <row r="17" spans="10:10" x14ac:dyDescent="0.3">
      <c r="J17" s="1"/>
    </row>
    <row r="18" spans="10:10" x14ac:dyDescent="0.3">
      <c r="J18" s="1"/>
    </row>
    <row r="21" spans="10:10" x14ac:dyDescent="0.3">
      <c r="J21" s="1"/>
    </row>
    <row r="22" spans="10:10" x14ac:dyDescent="0.3">
      <c r="J22" s="1"/>
    </row>
    <row r="23" spans="10:10" x14ac:dyDescent="0.3">
      <c r="J23" s="1"/>
    </row>
    <row r="26" spans="10:10" x14ac:dyDescent="0.3">
      <c r="J26" s="1"/>
    </row>
    <row r="27" spans="10:10" x14ac:dyDescent="0.3">
      <c r="J27" s="1"/>
    </row>
    <row r="28" spans="10:10" x14ac:dyDescent="0.3">
      <c r="J28" s="1"/>
    </row>
    <row r="30" spans="10:10" x14ac:dyDescent="0.3">
      <c r="J30" s="1"/>
    </row>
    <row r="31" spans="10:10" x14ac:dyDescent="0.3">
      <c r="J31" s="1"/>
    </row>
    <row r="32" spans="10:10" x14ac:dyDescent="0.3">
      <c r="J32" s="1"/>
    </row>
    <row r="34" spans="1:10" x14ac:dyDescent="0.3">
      <c r="J34" s="1"/>
    </row>
    <row r="35" spans="1:10" x14ac:dyDescent="0.3">
      <c r="J35" s="1"/>
    </row>
    <row r="36" spans="1:10" x14ac:dyDescent="0.3">
      <c r="A36" s="4"/>
      <c r="J36" s="1"/>
    </row>
    <row r="37" spans="1:10" x14ac:dyDescent="0.3">
      <c r="A37" s="4"/>
      <c r="B37" s="4"/>
      <c r="C37" s="4"/>
      <c r="D37" s="4"/>
      <c r="E37" s="4"/>
      <c r="F37" s="4"/>
      <c r="G37" s="4"/>
    </row>
    <row r="38" spans="1:10" x14ac:dyDescent="0.3">
      <c r="A38" s="4"/>
      <c r="B38" s="4"/>
      <c r="C38" s="4"/>
      <c r="D38" s="4"/>
      <c r="E38" s="4"/>
      <c r="F38" s="4"/>
      <c r="G38" s="4"/>
    </row>
    <row r="39" spans="1:10" x14ac:dyDescent="0.3">
      <c r="A39" s="4"/>
      <c r="B39" s="4"/>
      <c r="C39" s="4"/>
      <c r="D39" s="4"/>
      <c r="E39" s="4"/>
      <c r="F39" s="4"/>
      <c r="G39" s="4"/>
    </row>
    <row r="40" spans="1:10" x14ac:dyDescent="0.3">
      <c r="A40" s="4"/>
      <c r="B40" s="29"/>
      <c r="C40" s="29"/>
      <c r="D40" s="29"/>
      <c r="E40" s="29"/>
      <c r="F40" s="29"/>
      <c r="G40" s="29"/>
    </row>
    <row r="41" spans="1:10" x14ac:dyDescent="0.3">
      <c r="A41" s="7"/>
      <c r="B41" s="4"/>
      <c r="C41" s="4"/>
      <c r="D41" s="4"/>
      <c r="E41" s="4"/>
      <c r="F41" s="4"/>
      <c r="G41" s="4"/>
    </row>
    <row r="42" spans="1:10" x14ac:dyDescent="0.3">
      <c r="A42" s="4"/>
      <c r="B42" s="6"/>
      <c r="C42" s="6"/>
      <c r="D42" s="6"/>
      <c r="E42" s="6"/>
      <c r="F42" s="6"/>
      <c r="G42" s="6"/>
    </row>
    <row r="43" spans="1:10" x14ac:dyDescent="0.3">
      <c r="A43" s="4"/>
      <c r="B43" s="6"/>
      <c r="C43" s="6"/>
      <c r="D43" s="6"/>
      <c r="E43" s="6"/>
      <c r="F43" s="6"/>
      <c r="G43" s="6"/>
    </row>
    <row r="44" spans="1:10" x14ac:dyDescent="0.3">
      <c r="A44" s="4"/>
      <c r="B44" s="6"/>
      <c r="C44" s="6"/>
      <c r="D44" s="6"/>
      <c r="E44" s="6"/>
      <c r="F44" s="6"/>
      <c r="G44" s="6"/>
    </row>
    <row r="45" spans="1:10" x14ac:dyDescent="0.3">
      <c r="A45" s="4"/>
      <c r="B45" s="6"/>
      <c r="C45" s="6"/>
      <c r="D45" s="6"/>
      <c r="E45" s="6"/>
      <c r="F45" s="6"/>
      <c r="G45" s="6"/>
    </row>
    <row r="46" spans="1:10" x14ac:dyDescent="0.3">
      <c r="A46" s="4"/>
      <c r="B46" s="6"/>
      <c r="C46" s="6"/>
      <c r="D46" s="6"/>
      <c r="E46" s="6"/>
      <c r="F46" s="6"/>
      <c r="G46" s="6"/>
    </row>
    <row r="47" spans="1:10" x14ac:dyDescent="0.3">
      <c r="A47" s="4"/>
      <c r="B47" s="4"/>
      <c r="C47" s="4"/>
      <c r="D47" s="4"/>
      <c r="E47" s="4"/>
      <c r="F47" s="4"/>
      <c r="G47" s="4"/>
    </row>
    <row r="48" spans="1:10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</row>
  </sheetData>
  <mergeCells count="2">
    <mergeCell ref="B40:D40"/>
    <mergeCell ref="E40:G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C20A-1B04-4E3B-AA1B-A147F138158A}">
  <sheetPr codeName="Foglio2"/>
  <dimension ref="A1:H27"/>
  <sheetViews>
    <sheetView tabSelected="1" zoomScaleNormal="100" workbookViewId="0">
      <selection activeCell="D8" sqref="D8"/>
    </sheetView>
  </sheetViews>
  <sheetFormatPr defaultRowHeight="16.5" x14ac:dyDescent="0.3"/>
  <cols>
    <col min="1" max="1" width="9.25" style="17" bestFit="1" customWidth="1"/>
    <col min="2" max="2" width="18.375" style="17" customWidth="1"/>
    <col min="3" max="3" width="16.75" style="17" customWidth="1"/>
    <col min="4" max="4" width="18.25" style="17" customWidth="1"/>
    <col min="5" max="5" width="11.5" style="17" customWidth="1"/>
    <col min="6" max="6" width="12.375" style="17" customWidth="1"/>
    <col min="7" max="7" width="9" style="17"/>
    <col min="8" max="8" width="10.375" style="17" bestFit="1" customWidth="1"/>
    <col min="9" max="16384" width="9" style="17"/>
  </cols>
  <sheetData>
    <row r="1" spans="1:8" ht="72.75" customHeight="1" x14ac:dyDescent="0.3">
      <c r="A1" s="30"/>
      <c r="B1" s="31"/>
      <c r="C1" s="31"/>
    </row>
    <row r="2" spans="1:8" ht="33.75" customHeight="1" x14ac:dyDescent="0.3">
      <c r="A2" s="19" t="s">
        <v>5</v>
      </c>
      <c r="B2" s="19"/>
      <c r="C2" s="19"/>
    </row>
    <row r="5" spans="1:8" x14ac:dyDescent="0.3">
      <c r="A5" s="5" t="s">
        <v>0</v>
      </c>
      <c r="B5" s="5" t="s">
        <v>1</v>
      </c>
      <c r="C5" s="25"/>
      <c r="D5" s="5" t="s">
        <v>4</v>
      </c>
      <c r="E5" s="5" t="s">
        <v>2</v>
      </c>
      <c r="F5" s="16" t="s">
        <v>3</v>
      </c>
    </row>
    <row r="6" spans="1:8" x14ac:dyDescent="0.3">
      <c r="A6" s="23">
        <v>12</v>
      </c>
      <c r="B6" s="18">
        <v>10000</v>
      </c>
      <c r="C6" s="27"/>
      <c r="D6" s="21">
        <f>ROUNDUP(+B6+(+B6*6/100+C6+54+130),-2)</f>
        <v>10800</v>
      </c>
      <c r="E6" s="21">
        <f>+D6*0.22</f>
        <v>2376</v>
      </c>
      <c r="F6" s="22">
        <f>+D6/A6</f>
        <v>900</v>
      </c>
    </row>
    <row r="7" spans="1:8" x14ac:dyDescent="0.3">
      <c r="A7" s="23">
        <v>24</v>
      </c>
      <c r="B7" s="18">
        <v>10000</v>
      </c>
      <c r="C7" s="27"/>
      <c r="D7" s="21">
        <f>ROUNDUP(+B7+(+B7*12/100+C7+108+130),-2)</f>
        <v>11500</v>
      </c>
      <c r="E7" s="21">
        <f t="shared" ref="E7:E10" si="0">+D7*0.22</f>
        <v>2530</v>
      </c>
      <c r="F7" s="22">
        <f>+D7/A7</f>
        <v>479.16666666666669</v>
      </c>
    </row>
    <row r="8" spans="1:8" x14ac:dyDescent="0.3">
      <c r="A8" s="23">
        <v>36</v>
      </c>
      <c r="B8" s="18">
        <v>10000</v>
      </c>
      <c r="C8" s="27"/>
      <c r="D8" s="21">
        <f>ROUNDUP(+B8+(+B8*18/100+C8+162+130),-2)</f>
        <v>12100</v>
      </c>
      <c r="E8" s="21">
        <f t="shared" si="0"/>
        <v>2662</v>
      </c>
      <c r="F8" s="22">
        <f>+D8/A8</f>
        <v>336.11111111111109</v>
      </c>
      <c r="H8" s="24"/>
    </row>
    <row r="9" spans="1:8" x14ac:dyDescent="0.3">
      <c r="A9" s="23">
        <v>48</v>
      </c>
      <c r="B9" s="18">
        <v>10000</v>
      </c>
      <c r="C9" s="27"/>
      <c r="D9" s="21">
        <f>ROUNDUP(+B9+(+B9*24/100+C9+216+130),-2)</f>
        <v>12800</v>
      </c>
      <c r="E9" s="21">
        <f t="shared" si="0"/>
        <v>2816</v>
      </c>
      <c r="F9" s="22">
        <f>+D9/A9</f>
        <v>266.66666666666669</v>
      </c>
    </row>
    <row r="10" spans="1:8" x14ac:dyDescent="0.3">
      <c r="A10" s="23">
        <v>60</v>
      </c>
      <c r="B10" s="18">
        <v>10000</v>
      </c>
      <c r="C10" s="27"/>
      <c r="D10" s="21">
        <f>ROUNDUP(+B10+(+B10*30/100+C10+270+130),-2)</f>
        <v>13400</v>
      </c>
      <c r="E10" s="21">
        <f t="shared" si="0"/>
        <v>2948</v>
      </c>
      <c r="F10" s="22">
        <f>+D10/A10</f>
        <v>223.33333333333334</v>
      </c>
    </row>
    <row r="12" spans="1:8" ht="20.25" x14ac:dyDescent="0.3">
      <c r="A12" s="20"/>
      <c r="B12" s="20"/>
      <c r="C12" s="20"/>
    </row>
    <row r="13" spans="1:8" x14ac:dyDescent="0.3">
      <c r="A13" s="25"/>
      <c r="B13" s="25"/>
      <c r="C13" s="25"/>
      <c r="D13" s="25"/>
      <c r="E13" s="25"/>
    </row>
    <row r="14" spans="1:8" x14ac:dyDescent="0.3">
      <c r="A14" s="26"/>
      <c r="B14" s="26"/>
      <c r="C14" s="26"/>
      <c r="D14" s="26"/>
      <c r="E14" s="25"/>
    </row>
    <row r="15" spans="1:8" x14ac:dyDescent="0.3">
      <c r="A15" s="25"/>
      <c r="B15" s="25"/>
      <c r="C15" s="25"/>
      <c r="D15" s="25"/>
      <c r="E15" s="25"/>
    </row>
    <row r="16" spans="1:8" x14ac:dyDescent="0.3">
      <c r="A16" s="32" t="s">
        <v>6</v>
      </c>
      <c r="B16" s="33"/>
      <c r="C16" s="33"/>
      <c r="D16" s="33"/>
      <c r="E16" s="25"/>
    </row>
    <row r="17" spans="1:6" x14ac:dyDescent="0.3">
      <c r="A17" s="34"/>
      <c r="B17" s="35"/>
      <c r="C17" s="35"/>
      <c r="D17" s="35"/>
      <c r="E17" s="25"/>
    </row>
    <row r="18" spans="1:6" x14ac:dyDescent="0.3">
      <c r="A18" s="34"/>
      <c r="B18" s="35"/>
      <c r="C18" s="35"/>
      <c r="D18" s="35"/>
      <c r="E18" s="25"/>
    </row>
    <row r="19" spans="1:6" x14ac:dyDescent="0.3">
      <c r="A19" s="5" t="s">
        <v>0</v>
      </c>
      <c r="B19" s="5" t="s">
        <v>1</v>
      </c>
      <c r="C19" s="25"/>
      <c r="D19" s="5" t="s">
        <v>4</v>
      </c>
      <c r="E19" s="5" t="s">
        <v>2</v>
      </c>
      <c r="F19" s="16" t="s">
        <v>3</v>
      </c>
    </row>
    <row r="20" spans="1:6" x14ac:dyDescent="0.3">
      <c r="A20" s="23">
        <v>12</v>
      </c>
      <c r="B20" s="18">
        <v>25000</v>
      </c>
      <c r="C20" s="27"/>
      <c r="D20" s="21">
        <f>ROUNDUP(+B20+(+B20*6/100+C20+54+200),-2)</f>
        <v>26800</v>
      </c>
      <c r="E20" s="21">
        <f>+D20*0.22</f>
        <v>5896</v>
      </c>
      <c r="F20" s="22">
        <f>+D20/A20</f>
        <v>2233.3333333333335</v>
      </c>
    </row>
    <row r="21" spans="1:6" x14ac:dyDescent="0.3">
      <c r="A21" s="23">
        <v>24</v>
      </c>
      <c r="B21" s="18">
        <v>25000</v>
      </c>
      <c r="C21" s="27"/>
      <c r="D21" s="21">
        <f>ROUNDUP(+B21+(+B21*12/100+C21+108+200),-2)</f>
        <v>28400</v>
      </c>
      <c r="E21" s="21">
        <f t="shared" ref="E21:E24" si="1">+D21*0.22</f>
        <v>6248</v>
      </c>
      <c r="F21" s="22">
        <f>+D21/A21</f>
        <v>1183.3333333333333</v>
      </c>
    </row>
    <row r="22" spans="1:6" x14ac:dyDescent="0.3">
      <c r="A22" s="23">
        <v>36</v>
      </c>
      <c r="B22" s="18">
        <v>25000</v>
      </c>
      <c r="C22" s="27"/>
      <c r="D22" s="21">
        <f>ROUNDUP(+B22+(+B22*18/100+C22+162+200),-2)</f>
        <v>29900</v>
      </c>
      <c r="E22" s="21">
        <f t="shared" si="1"/>
        <v>6578</v>
      </c>
      <c r="F22" s="22">
        <f>+D22/A22</f>
        <v>830.55555555555554</v>
      </c>
    </row>
    <row r="23" spans="1:6" x14ac:dyDescent="0.3">
      <c r="A23" s="23">
        <v>48</v>
      </c>
      <c r="B23" s="18">
        <v>25000</v>
      </c>
      <c r="C23" s="27"/>
      <c r="D23" s="21">
        <f>ROUNDUP(+B23+(+B23*24/100+C23+216+200),-2)</f>
        <v>31500</v>
      </c>
      <c r="E23" s="21">
        <f t="shared" si="1"/>
        <v>6930</v>
      </c>
      <c r="F23" s="22">
        <f>+D23/A23</f>
        <v>656.25</v>
      </c>
    </row>
    <row r="24" spans="1:6" x14ac:dyDescent="0.3">
      <c r="A24" s="23">
        <v>60</v>
      </c>
      <c r="B24" s="18">
        <v>25000</v>
      </c>
      <c r="C24" s="27"/>
      <c r="D24" s="21">
        <f>ROUNDUP(+B24+(+B24*30/100+C24+270+200),-2)</f>
        <v>33000</v>
      </c>
      <c r="E24" s="21">
        <f t="shared" si="1"/>
        <v>7260</v>
      </c>
      <c r="F24" s="22">
        <f>+D24/A24</f>
        <v>550</v>
      </c>
    </row>
    <row r="27" spans="1:6" x14ac:dyDescent="0.3">
      <c r="A27" s="28" t="s">
        <v>7</v>
      </c>
      <c r="B27" s="28" t="s">
        <v>8</v>
      </c>
      <c r="C27" s="28"/>
      <c r="D27" s="19"/>
    </row>
  </sheetData>
  <sheetProtection algorithmName="SHA-512" hashValue="8jOTIkPXv0rQ4W2j5c6qOo8oCH921WEUTl41dRUrhG6MYiUeMZeEvOfzjecbV90riHUx8FbF3jCV7ICVyR/CpA==" saltValue="EbSQahIVbdXtAKWSpcUqiA==" spinCount="100000" sheet="1" objects="1" scenarios="1"/>
  <mergeCells count="4">
    <mergeCell ref="A1:C1"/>
    <mergeCell ref="A16:D16"/>
    <mergeCell ref="A17:D17"/>
    <mergeCell ref="A18:D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Sabattini</dc:creator>
  <cp:lastModifiedBy>Antonio Sabattini</cp:lastModifiedBy>
  <cp:lastPrinted>2021-04-30T15:01:50Z</cp:lastPrinted>
  <dcterms:created xsi:type="dcterms:W3CDTF">2021-03-11T15:58:26Z</dcterms:created>
  <dcterms:modified xsi:type="dcterms:W3CDTF">2021-05-05T14:54:17Z</dcterms:modified>
</cp:coreProperties>
</file>